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480" windowHeight="11640"/>
  </bookViews>
  <sheets>
    <sheet name="Pořadí aktuální" sheetId="21" r:id="rId1"/>
  </sheets>
  <calcPr calcId="144525"/>
</workbook>
</file>

<file path=xl/calcChain.xml><?xml version="1.0" encoding="utf-8"?>
<calcChain xmlns="http://schemas.openxmlformats.org/spreadsheetml/2006/main">
  <c r="R14" i="21" l="1"/>
  <c r="R13" i="21"/>
  <c r="R12" i="21"/>
  <c r="R11" i="21"/>
  <c r="R10" i="21"/>
  <c r="R9" i="21"/>
  <c r="R8" i="21"/>
  <c r="R7" i="21"/>
  <c r="R6" i="21"/>
  <c r="R5" i="21"/>
  <c r="R4" i="21"/>
  <c r="O7" i="21" l="1"/>
  <c r="O11" i="21"/>
  <c r="O13" i="21"/>
  <c r="O14" i="21"/>
  <c r="O12" i="21"/>
  <c r="O6" i="21"/>
  <c r="O10" i="21"/>
  <c r="O5" i="21"/>
  <c r="O9" i="21"/>
  <c r="O4" i="21"/>
  <c r="O8" i="21"/>
  <c r="M7" i="21"/>
  <c r="M11" i="21"/>
  <c r="M13" i="21"/>
  <c r="M14" i="21"/>
  <c r="M12" i="21"/>
  <c r="M6" i="21"/>
  <c r="M10" i="21"/>
  <c r="M5" i="21"/>
  <c r="M9" i="21"/>
  <c r="M4" i="21"/>
  <c r="M8" i="21"/>
  <c r="K7" i="21"/>
  <c r="K11" i="21"/>
  <c r="K13" i="21"/>
  <c r="K14" i="21"/>
  <c r="K12" i="21"/>
  <c r="K6" i="21"/>
  <c r="K10" i="21"/>
  <c r="K5" i="21"/>
  <c r="K9" i="21"/>
  <c r="K4" i="21"/>
  <c r="K8" i="21"/>
  <c r="I7" i="21"/>
  <c r="I11" i="21"/>
  <c r="I13" i="21"/>
  <c r="P13" i="21" s="1"/>
  <c r="I14" i="21"/>
  <c r="I12" i="21"/>
  <c r="P12" i="21" s="1"/>
  <c r="I6" i="21"/>
  <c r="I10" i="21"/>
  <c r="P10" i="21" s="1"/>
  <c r="I5" i="21"/>
  <c r="I9" i="21"/>
  <c r="P9" i="21" s="1"/>
  <c r="I4" i="21"/>
  <c r="I8" i="21"/>
  <c r="P8" i="21" s="1"/>
  <c r="G7" i="21"/>
  <c r="G11" i="21"/>
  <c r="P11" i="21" s="1"/>
  <c r="G13" i="21"/>
  <c r="G14" i="21"/>
  <c r="P14" i="21" s="1"/>
  <c r="G12" i="21"/>
  <c r="G6" i="21"/>
  <c r="G10" i="21"/>
  <c r="G5" i="21"/>
  <c r="G9" i="21"/>
  <c r="G4" i="21"/>
  <c r="P4" i="21" s="1"/>
  <c r="G8" i="21"/>
  <c r="P6" i="21"/>
  <c r="P7" i="21"/>
  <c r="P5" i="21"/>
</calcChain>
</file>

<file path=xl/sharedStrings.xml><?xml version="1.0" encoding="utf-8"?>
<sst xmlns="http://schemas.openxmlformats.org/spreadsheetml/2006/main" count="70" uniqueCount="48">
  <si>
    <t>Výsledky jednotlivých položek</t>
  </si>
  <si>
    <t>Výsledky</t>
  </si>
  <si>
    <t>Osobní údaje střelce</t>
  </si>
  <si>
    <t>Start.č.</t>
  </si>
  <si>
    <t>Jméno</t>
  </si>
  <si>
    <t>Příjmení</t>
  </si>
  <si>
    <t>SSK</t>
  </si>
  <si>
    <t>Vybavení</t>
  </si>
  <si>
    <t>b</t>
  </si>
  <si>
    <t>%</t>
  </si>
  <si>
    <t>pořadí</t>
  </si>
  <si>
    <t>Tomáš</t>
  </si>
  <si>
    <t>Ševců</t>
  </si>
  <si>
    <t>Biatlon Varnsdorf</t>
  </si>
  <si>
    <t>Křemenák</t>
  </si>
  <si>
    <t xml:space="preserve">Jan </t>
  </si>
  <si>
    <t>Hlavata</t>
  </si>
  <si>
    <t>František</t>
  </si>
  <si>
    <t>Pachman</t>
  </si>
  <si>
    <t>Zelený st.</t>
  </si>
  <si>
    <t xml:space="preserve">Jaroslav </t>
  </si>
  <si>
    <t>SM2</t>
  </si>
  <si>
    <t>SK Combat Varnsdorf</t>
  </si>
  <si>
    <t>nez.</t>
  </si>
  <si>
    <t>Král</t>
  </si>
  <si>
    <t>Vitouš</t>
  </si>
  <si>
    <t>Miroslav</t>
  </si>
  <si>
    <t xml:space="preserve">Jiří </t>
  </si>
  <si>
    <t>Nikodém</t>
  </si>
  <si>
    <t>KVZ Varnsdorf</t>
  </si>
  <si>
    <t>Unitop Louny</t>
  </si>
  <si>
    <t>1 Bobr</t>
  </si>
  <si>
    <t>2 kolečka</t>
  </si>
  <si>
    <t>5 Špejle</t>
  </si>
  <si>
    <t>3 Rokojmí</t>
  </si>
  <si>
    <t>4 HB</t>
  </si>
  <si>
    <t>Suhl 150 Delta 6x24X44</t>
  </si>
  <si>
    <t>SK COMBAT</t>
  </si>
  <si>
    <t>SM2 Delta 6x24X44</t>
  </si>
  <si>
    <t>SM2 Delta 6-24x44</t>
  </si>
  <si>
    <t>Vondráček</t>
  </si>
  <si>
    <t xml:space="preserve">Štěpán </t>
  </si>
  <si>
    <t>SM2 Konus Pro 6-24x44</t>
  </si>
  <si>
    <t>Suhl 150 KonusPro 6-24x44</t>
  </si>
  <si>
    <t xml:space="preserve">Zelený </t>
  </si>
  <si>
    <t>KVZ Děčín</t>
  </si>
  <si>
    <t>Anschutz  Swarowski</t>
  </si>
  <si>
    <t>pořadí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</si>
</sst>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0" fillId="0" borderId="1" xfId="0" applyFont="1" applyBorder="1"/>
    <xf numFmtId="164" fontId="10" fillId="0" borderId="1" xfId="2" applyNumberFormat="1" applyFont="1" applyBorder="1"/>
    <xf numFmtId="164" fontId="10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9" fillId="0" borderId="0" xfId="0" applyFont="1"/>
    <xf numFmtId="0" fontId="8" fillId="0" borderId="1" xfId="0" applyFont="1" applyFill="1" applyBorder="1"/>
    <xf numFmtId="0" fontId="10" fillId="0" borderId="1" xfId="0" applyFont="1" applyFill="1" applyBorder="1"/>
    <xf numFmtId="164" fontId="10" fillId="0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12" fillId="0" borderId="1" xfId="0" applyFont="1" applyBorder="1"/>
    <xf numFmtId="0" fontId="12" fillId="0" borderId="1" xfId="0" applyFont="1" applyFill="1" applyBorder="1"/>
    <xf numFmtId="0" fontId="6" fillId="0" borderId="1" xfId="0" applyFont="1" applyFill="1" applyBorder="1"/>
    <xf numFmtId="0" fontId="10" fillId="0" borderId="3" xfId="0" applyFont="1" applyBorder="1"/>
    <xf numFmtId="164" fontId="10" fillId="0" borderId="3" xfId="0" applyNumberFormat="1" applyFont="1" applyBorder="1"/>
    <xf numFmtId="0" fontId="12" fillId="0" borderId="7" xfId="0" applyFont="1" applyBorder="1"/>
    <xf numFmtId="0" fontId="1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2" fillId="0" borderId="8" xfId="0" applyFont="1" applyBorder="1"/>
    <xf numFmtId="0" fontId="13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7" xfId="0" applyBorder="1"/>
    <xf numFmtId="0" fontId="6" fillId="0" borderId="7" xfId="0" applyFont="1" applyFill="1" applyBorder="1"/>
    <xf numFmtId="0" fontId="10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12" fillId="0" borderId="0" xfId="0" applyFont="1" applyBorder="1"/>
    <xf numFmtId="0" fontId="12" fillId="0" borderId="0" xfId="0" applyFont="1" applyFill="1" applyBorder="1"/>
    <xf numFmtId="0" fontId="0" fillId="0" borderId="0" xfId="0" applyFont="1" applyFill="1" applyBorder="1"/>
  </cellXfs>
  <cellStyles count="3">
    <cellStyle name="Normální" xfId="0" builtinId="0"/>
    <cellStyle name="procent 2" xfId="1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workbookViewId="0">
      <selection activeCell="G26" sqref="G26"/>
    </sheetView>
  </sheetViews>
  <sheetFormatPr defaultRowHeight="15" x14ac:dyDescent="0.25"/>
  <cols>
    <col min="1" max="1" width="4" style="14" customWidth="1"/>
    <col min="3" max="3" width="14.42578125" customWidth="1"/>
    <col min="4" max="4" width="15.42578125" style="14" customWidth="1"/>
    <col min="5" max="5" width="21.85546875" style="14" customWidth="1"/>
    <col min="6" max="6" width="4.28515625" customWidth="1"/>
    <col min="7" max="7" width="7" customWidth="1"/>
    <col min="8" max="8" width="4.85546875" customWidth="1"/>
    <col min="9" max="9" width="6.7109375" bestFit="1" customWidth="1"/>
    <col min="10" max="10" width="3.85546875" customWidth="1"/>
    <col min="11" max="11" width="6.5703125" customWidth="1"/>
    <col min="12" max="12" width="5" customWidth="1"/>
    <col min="13" max="13" width="6.85546875" customWidth="1"/>
    <col min="14" max="14" width="4.28515625" customWidth="1"/>
    <col min="15" max="15" width="9.28515625" customWidth="1"/>
    <col min="16" max="16" width="7.28515625" customWidth="1"/>
    <col min="17" max="17" width="6.28515625" customWidth="1"/>
    <col min="18" max="18" width="15.7109375" style="18" customWidth="1"/>
  </cols>
  <sheetData>
    <row r="1" spans="1:30" ht="18" x14ac:dyDescent="0.25">
      <c r="A1" s="36"/>
      <c r="B1" s="37"/>
      <c r="C1" s="37"/>
      <c r="D1" s="37"/>
      <c r="E1" s="37"/>
      <c r="F1" s="38" t="s">
        <v>0</v>
      </c>
      <c r="G1" s="39"/>
      <c r="H1" s="39"/>
      <c r="I1" s="39"/>
      <c r="J1" s="39"/>
      <c r="K1" s="39"/>
      <c r="L1" s="39"/>
      <c r="M1" s="39"/>
      <c r="N1" s="39"/>
      <c r="O1" s="39"/>
      <c r="P1" s="40" t="s">
        <v>1</v>
      </c>
      <c r="Q1" s="41"/>
    </row>
    <row r="2" spans="1:30" x14ac:dyDescent="0.25">
      <c r="A2" s="42" t="s">
        <v>2</v>
      </c>
      <c r="B2" s="43"/>
      <c r="C2" s="44"/>
      <c r="D2" s="44"/>
      <c r="E2" s="45"/>
      <c r="F2" s="46" t="s">
        <v>31</v>
      </c>
      <c r="G2" s="47"/>
      <c r="H2" s="48" t="s">
        <v>32</v>
      </c>
      <c r="I2" s="49"/>
      <c r="J2" s="46" t="s">
        <v>34</v>
      </c>
      <c r="K2" s="47"/>
      <c r="L2" s="48" t="s">
        <v>35</v>
      </c>
      <c r="M2" s="49"/>
      <c r="N2" s="46" t="s">
        <v>33</v>
      </c>
      <c r="O2" s="47"/>
      <c r="P2" s="41"/>
      <c r="Q2" s="41"/>
    </row>
    <row r="3" spans="1:30" ht="15.75" thickBot="1" x14ac:dyDescent="0.3">
      <c r="A3" s="1" t="s">
        <v>3</v>
      </c>
      <c r="B3" s="2" t="s">
        <v>4</v>
      </c>
      <c r="C3" s="2" t="s">
        <v>5</v>
      </c>
      <c r="D3" s="3" t="s">
        <v>6</v>
      </c>
      <c r="E3" s="3" t="s">
        <v>7</v>
      </c>
      <c r="F3" s="4" t="s">
        <v>8</v>
      </c>
      <c r="G3" s="4" t="s">
        <v>9</v>
      </c>
      <c r="H3" s="5" t="s">
        <v>8</v>
      </c>
      <c r="I3" s="5" t="s">
        <v>9</v>
      </c>
      <c r="J3" s="4" t="s">
        <v>8</v>
      </c>
      <c r="K3" s="4" t="s">
        <v>9</v>
      </c>
      <c r="L3" s="5" t="s">
        <v>8</v>
      </c>
      <c r="M3" s="5" t="s">
        <v>9</v>
      </c>
      <c r="N3" s="4" t="s">
        <v>8</v>
      </c>
      <c r="O3" s="4" t="s">
        <v>9</v>
      </c>
      <c r="P3" s="6" t="s">
        <v>9</v>
      </c>
      <c r="Q3" s="7" t="s">
        <v>10</v>
      </c>
      <c r="R3" s="18" t="s">
        <v>47</v>
      </c>
      <c r="V3" s="50"/>
      <c r="W3" s="51"/>
      <c r="X3" s="52"/>
      <c r="Y3" s="52"/>
      <c r="Z3" s="53"/>
      <c r="AA3" s="53"/>
      <c r="AB3" s="50"/>
      <c r="AC3" s="50"/>
      <c r="AD3" s="50"/>
    </row>
    <row r="4" spans="1:30" x14ac:dyDescent="0.25">
      <c r="A4" s="15">
        <v>10</v>
      </c>
      <c r="B4" s="33" t="s">
        <v>41</v>
      </c>
      <c r="C4" s="33" t="s">
        <v>12</v>
      </c>
      <c r="D4" s="34" t="s">
        <v>22</v>
      </c>
      <c r="E4" s="25" t="s">
        <v>42</v>
      </c>
      <c r="F4" s="29">
        <v>68</v>
      </c>
      <c r="G4" s="11">
        <f t="shared" ref="G4:G14" si="0">(F4/70)</f>
        <v>0.97142857142857142</v>
      </c>
      <c r="H4" s="10">
        <v>217</v>
      </c>
      <c r="I4" s="11">
        <f t="shared" ref="I4:I14" si="1">(H4/200)</f>
        <v>1.085</v>
      </c>
      <c r="J4" s="10">
        <v>92</v>
      </c>
      <c r="K4" s="11">
        <f t="shared" ref="K4:K14" si="2">(J4/110)</f>
        <v>0.83636363636363631</v>
      </c>
      <c r="L4" s="10">
        <v>280</v>
      </c>
      <c r="M4" s="11">
        <f t="shared" ref="M4:M14" si="3">(L4/280)</f>
        <v>1</v>
      </c>
      <c r="N4" s="10">
        <v>60</v>
      </c>
      <c r="O4" s="11">
        <f t="shared" ref="O4:O14" si="4">(N4/100)</f>
        <v>0.6</v>
      </c>
      <c r="P4" s="12">
        <f t="shared" ref="P4:P14" si="5">(G4+I4+K4+M4+O4)</f>
        <v>4.492792207792208</v>
      </c>
      <c r="Q4" s="13"/>
      <c r="R4" s="18">
        <f>F4+H4+J4+L4+N4</f>
        <v>717</v>
      </c>
      <c r="V4" s="50"/>
      <c r="W4" s="51"/>
      <c r="X4" s="52"/>
      <c r="Y4" s="52"/>
      <c r="Z4" s="53"/>
      <c r="AA4" s="53"/>
      <c r="AB4" s="50"/>
      <c r="AC4" s="50"/>
      <c r="AD4" s="50"/>
    </row>
    <row r="5" spans="1:30" x14ac:dyDescent="0.25">
      <c r="A5" s="8">
        <v>8</v>
      </c>
      <c r="B5" s="9" t="s">
        <v>15</v>
      </c>
      <c r="C5" s="9" t="s">
        <v>12</v>
      </c>
      <c r="D5" s="20" t="s">
        <v>13</v>
      </c>
      <c r="E5" s="20" t="s">
        <v>36</v>
      </c>
      <c r="F5" s="31">
        <v>68</v>
      </c>
      <c r="G5" s="11">
        <f t="shared" si="0"/>
        <v>0.97142857142857142</v>
      </c>
      <c r="H5" s="10">
        <v>175</v>
      </c>
      <c r="I5" s="11">
        <f t="shared" si="1"/>
        <v>0.875</v>
      </c>
      <c r="J5" s="10">
        <v>104</v>
      </c>
      <c r="K5" s="11">
        <f t="shared" si="2"/>
        <v>0.94545454545454544</v>
      </c>
      <c r="L5" s="10">
        <v>280</v>
      </c>
      <c r="M5" s="11">
        <f t="shared" si="3"/>
        <v>1</v>
      </c>
      <c r="N5" s="10">
        <v>70</v>
      </c>
      <c r="O5" s="11">
        <f t="shared" si="4"/>
        <v>0.7</v>
      </c>
      <c r="P5" s="12">
        <f t="shared" si="5"/>
        <v>4.491883116883117</v>
      </c>
      <c r="Q5" s="13"/>
      <c r="R5" s="18">
        <f t="shared" ref="R5:R14" si="6">F5+H5+J5+L5+N5</f>
        <v>697</v>
      </c>
      <c r="V5" s="50"/>
      <c r="W5" s="51"/>
      <c r="X5" s="52"/>
      <c r="Y5" s="52"/>
      <c r="Z5" s="53"/>
      <c r="AA5" s="53"/>
      <c r="AB5" s="50"/>
      <c r="AC5" s="50"/>
      <c r="AD5" s="50"/>
    </row>
    <row r="6" spans="1:30" x14ac:dyDescent="0.25">
      <c r="A6" s="15">
        <v>6</v>
      </c>
      <c r="B6" s="19" t="s">
        <v>20</v>
      </c>
      <c r="C6" s="19" t="s">
        <v>16</v>
      </c>
      <c r="D6" s="22" t="s">
        <v>30</v>
      </c>
      <c r="E6" s="20" t="s">
        <v>43</v>
      </c>
      <c r="F6" s="31">
        <v>66</v>
      </c>
      <c r="G6" s="11">
        <f t="shared" si="0"/>
        <v>0.94285714285714284</v>
      </c>
      <c r="H6" s="10">
        <v>160</v>
      </c>
      <c r="I6" s="11">
        <f t="shared" si="1"/>
        <v>0.8</v>
      </c>
      <c r="J6" s="10">
        <v>110</v>
      </c>
      <c r="K6" s="11">
        <f t="shared" si="2"/>
        <v>1</v>
      </c>
      <c r="L6" s="10">
        <v>259</v>
      </c>
      <c r="M6" s="11">
        <f t="shared" si="3"/>
        <v>0.92500000000000004</v>
      </c>
      <c r="N6" s="10">
        <v>60</v>
      </c>
      <c r="O6" s="11">
        <f t="shared" si="4"/>
        <v>0.6</v>
      </c>
      <c r="P6" s="12">
        <f t="shared" si="5"/>
        <v>4.2678571428571423</v>
      </c>
      <c r="Q6" s="13"/>
      <c r="R6" s="18">
        <f t="shared" si="6"/>
        <v>655</v>
      </c>
      <c r="V6" s="50"/>
      <c r="W6" s="51"/>
      <c r="X6" s="52"/>
      <c r="Y6" s="52"/>
      <c r="Z6" s="53"/>
      <c r="AA6" s="53"/>
      <c r="AB6" s="50"/>
      <c r="AC6" s="50"/>
      <c r="AD6" s="50"/>
    </row>
    <row r="7" spans="1:30" ht="15.75" thickBot="1" x14ac:dyDescent="0.3">
      <c r="A7" s="15">
        <v>5</v>
      </c>
      <c r="B7" s="19" t="s">
        <v>11</v>
      </c>
      <c r="C7" s="19" t="s">
        <v>14</v>
      </c>
      <c r="D7" s="20" t="s">
        <v>37</v>
      </c>
      <c r="E7" s="28" t="s">
        <v>36</v>
      </c>
      <c r="F7" s="30">
        <v>68</v>
      </c>
      <c r="G7" s="11">
        <f t="shared" si="0"/>
        <v>0.97142857142857142</v>
      </c>
      <c r="H7" s="10">
        <v>155</v>
      </c>
      <c r="I7" s="11">
        <f t="shared" si="1"/>
        <v>0.77500000000000002</v>
      </c>
      <c r="J7" s="10">
        <v>92</v>
      </c>
      <c r="K7" s="11">
        <f t="shared" si="2"/>
        <v>0.83636363636363631</v>
      </c>
      <c r="L7" s="10">
        <v>248</v>
      </c>
      <c r="M7" s="11">
        <f t="shared" si="3"/>
        <v>0.88571428571428568</v>
      </c>
      <c r="N7" s="10">
        <v>40</v>
      </c>
      <c r="O7" s="11">
        <f t="shared" si="4"/>
        <v>0.4</v>
      </c>
      <c r="P7" s="12">
        <f t="shared" si="5"/>
        <v>3.8685064935064934</v>
      </c>
      <c r="Q7" s="13"/>
      <c r="R7" s="18">
        <f t="shared" si="6"/>
        <v>603</v>
      </c>
      <c r="V7" s="50"/>
      <c r="W7" s="51"/>
      <c r="X7" s="52"/>
      <c r="Y7" s="52"/>
      <c r="Z7" s="53"/>
      <c r="AA7" s="53"/>
      <c r="AB7" s="50"/>
      <c r="AC7" s="50"/>
      <c r="AD7" s="50"/>
    </row>
    <row r="8" spans="1:30" x14ac:dyDescent="0.25">
      <c r="A8" s="15">
        <v>7</v>
      </c>
      <c r="B8" s="19" t="s">
        <v>15</v>
      </c>
      <c r="C8" s="19" t="s">
        <v>25</v>
      </c>
      <c r="D8" s="22" t="s">
        <v>37</v>
      </c>
      <c r="E8" s="21" t="s">
        <v>38</v>
      </c>
      <c r="F8" s="30">
        <v>65</v>
      </c>
      <c r="G8" s="11">
        <f t="shared" si="0"/>
        <v>0.9285714285714286</v>
      </c>
      <c r="H8" s="10">
        <v>117</v>
      </c>
      <c r="I8" s="11">
        <f t="shared" si="1"/>
        <v>0.58499999999999996</v>
      </c>
      <c r="J8" s="10">
        <v>104</v>
      </c>
      <c r="K8" s="11">
        <f t="shared" si="2"/>
        <v>0.94545454545454544</v>
      </c>
      <c r="L8" s="10">
        <v>280</v>
      </c>
      <c r="M8" s="11">
        <f t="shared" si="3"/>
        <v>1</v>
      </c>
      <c r="N8" s="10">
        <v>30</v>
      </c>
      <c r="O8" s="11">
        <f t="shared" si="4"/>
        <v>0.3</v>
      </c>
      <c r="P8" s="12">
        <f t="shared" si="5"/>
        <v>3.7590259740259739</v>
      </c>
      <c r="Q8" s="13"/>
      <c r="R8" s="18">
        <f t="shared" si="6"/>
        <v>596</v>
      </c>
      <c r="V8" s="50"/>
      <c r="W8" s="51"/>
      <c r="X8" s="52"/>
      <c r="Y8" s="52"/>
      <c r="Z8" s="53"/>
      <c r="AA8" s="53"/>
      <c r="AB8" s="50"/>
      <c r="AC8" s="50"/>
      <c r="AD8" s="50"/>
    </row>
    <row r="9" spans="1:30" x14ac:dyDescent="0.25">
      <c r="A9" s="15">
        <v>11</v>
      </c>
      <c r="B9" s="19" t="s">
        <v>26</v>
      </c>
      <c r="C9" s="19" t="s">
        <v>19</v>
      </c>
      <c r="D9" s="21" t="s">
        <v>45</v>
      </c>
      <c r="E9" s="20" t="s">
        <v>43</v>
      </c>
      <c r="F9" s="31">
        <v>67</v>
      </c>
      <c r="G9" s="11">
        <f t="shared" si="0"/>
        <v>0.95714285714285718</v>
      </c>
      <c r="H9" s="10">
        <v>195</v>
      </c>
      <c r="I9" s="11">
        <f t="shared" si="1"/>
        <v>0.97499999999999998</v>
      </c>
      <c r="J9" s="10">
        <v>86</v>
      </c>
      <c r="K9" s="11">
        <f t="shared" si="2"/>
        <v>0.78181818181818186</v>
      </c>
      <c r="L9" s="10">
        <v>163</v>
      </c>
      <c r="M9" s="11">
        <f t="shared" si="3"/>
        <v>0.58214285714285718</v>
      </c>
      <c r="N9" s="10">
        <v>40</v>
      </c>
      <c r="O9" s="11">
        <f t="shared" si="4"/>
        <v>0.4</v>
      </c>
      <c r="P9" s="12">
        <f t="shared" si="5"/>
        <v>3.6961038961038963</v>
      </c>
      <c r="Q9" s="13"/>
      <c r="R9" s="18">
        <f t="shared" si="6"/>
        <v>551</v>
      </c>
      <c r="V9" s="50"/>
      <c r="W9" s="54"/>
      <c r="X9" s="50"/>
      <c r="Y9" s="50"/>
      <c r="Z9" s="55"/>
      <c r="AA9" s="55"/>
      <c r="AB9" s="50"/>
      <c r="AC9" s="50"/>
      <c r="AD9" s="50"/>
    </row>
    <row r="10" spans="1:30" ht="15.75" thickBot="1" x14ac:dyDescent="0.3">
      <c r="A10" s="8">
        <v>4</v>
      </c>
      <c r="B10" s="19" t="s">
        <v>26</v>
      </c>
      <c r="C10" s="19" t="s">
        <v>44</v>
      </c>
      <c r="D10" s="21" t="s">
        <v>45</v>
      </c>
      <c r="E10" s="20" t="s">
        <v>43</v>
      </c>
      <c r="F10" s="31">
        <v>68</v>
      </c>
      <c r="G10" s="11">
        <f t="shared" si="0"/>
        <v>0.97142857142857142</v>
      </c>
      <c r="H10" s="23">
        <v>143</v>
      </c>
      <c r="I10" s="11">
        <f t="shared" si="1"/>
        <v>0.71499999999999997</v>
      </c>
      <c r="J10" s="23">
        <v>88</v>
      </c>
      <c r="K10" s="11">
        <f t="shared" si="2"/>
        <v>0.8</v>
      </c>
      <c r="L10" s="23">
        <v>248</v>
      </c>
      <c r="M10" s="11">
        <f t="shared" si="3"/>
        <v>0.88571428571428568</v>
      </c>
      <c r="N10" s="23">
        <v>25</v>
      </c>
      <c r="O10" s="11">
        <f t="shared" si="4"/>
        <v>0.25</v>
      </c>
      <c r="P10" s="24">
        <f t="shared" si="5"/>
        <v>3.6221428571428569</v>
      </c>
      <c r="Q10" s="13"/>
      <c r="R10" s="18">
        <f t="shared" si="6"/>
        <v>572</v>
      </c>
      <c r="V10" s="50"/>
      <c r="W10" s="51"/>
      <c r="X10" s="52"/>
      <c r="Y10" s="52"/>
      <c r="Z10" s="53"/>
      <c r="AA10" s="53"/>
      <c r="AB10" s="50"/>
      <c r="AC10" s="50"/>
      <c r="AD10" s="50"/>
    </row>
    <row r="11" spans="1:30" ht="15.75" thickBot="1" x14ac:dyDescent="0.3">
      <c r="A11" s="15">
        <v>2</v>
      </c>
      <c r="B11" s="26" t="s">
        <v>27</v>
      </c>
      <c r="C11" s="26" t="s">
        <v>40</v>
      </c>
      <c r="D11" s="22" t="s">
        <v>23</v>
      </c>
      <c r="E11" s="21" t="s">
        <v>46</v>
      </c>
      <c r="F11" s="35">
        <v>68</v>
      </c>
      <c r="G11" s="11">
        <f t="shared" si="0"/>
        <v>0.97142857142857142</v>
      </c>
      <c r="H11" s="10">
        <v>173</v>
      </c>
      <c r="I11" s="11">
        <f t="shared" si="1"/>
        <v>0.86499999999999999</v>
      </c>
      <c r="J11" s="10">
        <v>50</v>
      </c>
      <c r="K11" s="11">
        <f t="shared" si="2"/>
        <v>0.45454545454545453</v>
      </c>
      <c r="L11" s="10">
        <v>169</v>
      </c>
      <c r="M11" s="11">
        <f t="shared" si="3"/>
        <v>0.60357142857142854</v>
      </c>
      <c r="N11" s="10">
        <v>50</v>
      </c>
      <c r="O11" s="11">
        <f t="shared" si="4"/>
        <v>0.5</v>
      </c>
      <c r="P11" s="12">
        <f t="shared" si="5"/>
        <v>3.3945454545454545</v>
      </c>
      <c r="Q11" s="13"/>
      <c r="R11" s="18">
        <f t="shared" si="6"/>
        <v>510</v>
      </c>
      <c r="V11" s="50"/>
      <c r="W11" s="54"/>
      <c r="X11" s="50"/>
      <c r="Y11" s="50"/>
      <c r="Z11" s="56"/>
      <c r="AA11" s="53"/>
      <c r="AB11" s="50"/>
      <c r="AC11" s="50"/>
      <c r="AD11" s="50"/>
    </row>
    <row r="12" spans="1:30" x14ac:dyDescent="0.25">
      <c r="A12" s="15">
        <v>3</v>
      </c>
      <c r="B12" s="19" t="s">
        <v>27</v>
      </c>
      <c r="C12" s="19" t="s">
        <v>28</v>
      </c>
      <c r="D12" s="20" t="s">
        <v>29</v>
      </c>
      <c r="E12" s="27" t="s">
        <v>43</v>
      </c>
      <c r="F12" s="32">
        <v>69</v>
      </c>
      <c r="G12" s="11">
        <f t="shared" si="0"/>
        <v>0.98571428571428577</v>
      </c>
      <c r="H12" s="16">
        <v>122</v>
      </c>
      <c r="I12" s="11">
        <f t="shared" si="1"/>
        <v>0.61</v>
      </c>
      <c r="J12" s="16">
        <v>50</v>
      </c>
      <c r="K12" s="11">
        <f t="shared" si="2"/>
        <v>0.45454545454545453</v>
      </c>
      <c r="L12" s="16">
        <v>234</v>
      </c>
      <c r="M12" s="11">
        <f t="shared" si="3"/>
        <v>0.83571428571428574</v>
      </c>
      <c r="N12" s="16">
        <v>50</v>
      </c>
      <c r="O12" s="11">
        <f t="shared" si="4"/>
        <v>0.5</v>
      </c>
      <c r="P12" s="17">
        <f t="shared" si="5"/>
        <v>3.3859740259740261</v>
      </c>
      <c r="Q12" s="13"/>
      <c r="R12" s="18">
        <f t="shared" si="6"/>
        <v>525</v>
      </c>
      <c r="V12" s="50"/>
      <c r="W12" s="51"/>
      <c r="X12" s="52"/>
      <c r="Y12" s="52"/>
      <c r="Z12" s="53"/>
      <c r="AA12" s="53"/>
      <c r="AB12" s="50"/>
      <c r="AC12" s="50"/>
      <c r="AD12" s="50"/>
    </row>
    <row r="13" spans="1:30" x14ac:dyDescent="0.25">
      <c r="A13" s="15">
        <v>9</v>
      </c>
      <c r="B13" s="19" t="s">
        <v>27</v>
      </c>
      <c r="C13" s="19" t="s">
        <v>24</v>
      </c>
      <c r="D13" s="21" t="s">
        <v>45</v>
      </c>
      <c r="E13" s="20" t="s">
        <v>21</v>
      </c>
      <c r="F13" s="31">
        <v>67</v>
      </c>
      <c r="G13" s="11">
        <f t="shared" si="0"/>
        <v>0.95714285714285718</v>
      </c>
      <c r="H13" s="10">
        <v>67</v>
      </c>
      <c r="I13" s="11">
        <f t="shared" si="1"/>
        <v>0.33500000000000002</v>
      </c>
      <c r="J13" s="10">
        <v>69</v>
      </c>
      <c r="K13" s="11">
        <f t="shared" si="2"/>
        <v>0.62727272727272732</v>
      </c>
      <c r="L13" s="10">
        <v>137</v>
      </c>
      <c r="M13" s="11">
        <f t="shared" si="3"/>
        <v>0.48928571428571427</v>
      </c>
      <c r="N13" s="10">
        <v>50</v>
      </c>
      <c r="O13" s="11">
        <f t="shared" si="4"/>
        <v>0.5</v>
      </c>
      <c r="P13" s="12">
        <f t="shared" si="5"/>
        <v>2.908701298701299</v>
      </c>
      <c r="Q13" s="13"/>
      <c r="R13" s="18">
        <f t="shared" si="6"/>
        <v>390</v>
      </c>
      <c r="V13" s="50"/>
      <c r="W13" s="51"/>
      <c r="X13" s="52"/>
      <c r="Y13" s="52"/>
      <c r="Z13" s="53"/>
      <c r="AA13" s="53"/>
      <c r="AB13" s="50"/>
      <c r="AC13" s="50"/>
      <c r="AD13" s="50"/>
    </row>
    <row r="14" spans="1:30" x14ac:dyDescent="0.25">
      <c r="A14" s="15">
        <v>1</v>
      </c>
      <c r="B14" s="19" t="s">
        <v>17</v>
      </c>
      <c r="C14" s="19" t="s">
        <v>18</v>
      </c>
      <c r="D14" s="21" t="s">
        <v>13</v>
      </c>
      <c r="E14" s="20" t="s">
        <v>39</v>
      </c>
      <c r="F14" s="31">
        <v>26</v>
      </c>
      <c r="G14" s="11">
        <f t="shared" si="0"/>
        <v>0.37142857142857144</v>
      </c>
      <c r="H14" s="10">
        <v>100</v>
      </c>
      <c r="I14" s="11">
        <f t="shared" si="1"/>
        <v>0.5</v>
      </c>
      <c r="J14" s="10">
        <v>86</v>
      </c>
      <c r="K14" s="11">
        <f t="shared" si="2"/>
        <v>0.78181818181818186</v>
      </c>
      <c r="L14" s="10">
        <v>201</v>
      </c>
      <c r="M14" s="11">
        <f t="shared" si="3"/>
        <v>0.71785714285714286</v>
      </c>
      <c r="N14" s="10">
        <v>30</v>
      </c>
      <c r="O14" s="11">
        <f t="shared" si="4"/>
        <v>0.3</v>
      </c>
      <c r="P14" s="12">
        <f t="shared" si="5"/>
        <v>2.671103896103896</v>
      </c>
      <c r="Q14" s="13"/>
      <c r="R14" s="18">
        <f t="shared" si="6"/>
        <v>443</v>
      </c>
      <c r="V14" s="50"/>
      <c r="W14" s="51"/>
      <c r="X14" s="50"/>
      <c r="Y14" s="50"/>
      <c r="Z14" s="56"/>
      <c r="AA14" s="53"/>
      <c r="AB14" s="50"/>
      <c r="AC14" s="50"/>
      <c r="AD14" s="50"/>
    </row>
    <row r="15" spans="1:30" x14ac:dyDescent="0.25">
      <c r="V15" s="50"/>
      <c r="W15" s="50"/>
      <c r="X15" s="50"/>
      <c r="Y15" s="57"/>
      <c r="Z15" s="55"/>
      <c r="AA15" s="50"/>
      <c r="AB15" s="50"/>
      <c r="AC15" s="50"/>
      <c r="AD15" s="50"/>
    </row>
    <row r="16" spans="1:30" x14ac:dyDescent="0.25">
      <c r="V16" s="50"/>
      <c r="W16" s="52"/>
      <c r="X16" s="52"/>
      <c r="Y16" s="58"/>
      <c r="Z16" s="58"/>
      <c r="AA16" s="50"/>
      <c r="AB16" s="50"/>
      <c r="AC16" s="50"/>
      <c r="AD16" s="50"/>
    </row>
    <row r="17" spans="22:30" x14ac:dyDescent="0.25">
      <c r="V17" s="50"/>
      <c r="W17" s="59"/>
      <c r="X17" s="59"/>
      <c r="Y17" s="58"/>
      <c r="Z17" s="58"/>
      <c r="AA17" s="50"/>
      <c r="AB17" s="50"/>
      <c r="AC17" s="50"/>
      <c r="AD17" s="50"/>
    </row>
    <row r="18" spans="22:30" x14ac:dyDescent="0.25">
      <c r="V18" s="50"/>
      <c r="W18" s="50"/>
      <c r="X18" s="50"/>
      <c r="Y18" s="57"/>
      <c r="Z18" s="58"/>
      <c r="AA18" s="50"/>
      <c r="AB18" s="50"/>
      <c r="AC18" s="50"/>
      <c r="AD18" s="50"/>
    </row>
    <row r="19" spans="22:30" x14ac:dyDescent="0.25">
      <c r="V19" s="50"/>
      <c r="W19" s="50"/>
      <c r="X19" s="50"/>
      <c r="Y19" s="57"/>
      <c r="Z19" s="58"/>
      <c r="AA19" s="50"/>
      <c r="AB19" s="50"/>
      <c r="AC19" s="50"/>
      <c r="AD19" s="50"/>
    </row>
    <row r="20" spans="22:30" x14ac:dyDescent="0.25">
      <c r="V20" s="50"/>
      <c r="W20" s="50"/>
      <c r="X20" s="50"/>
      <c r="Y20" s="57"/>
      <c r="Z20" s="57"/>
      <c r="AA20" s="50"/>
      <c r="AB20" s="50"/>
      <c r="AC20" s="50"/>
      <c r="AD20" s="50"/>
    </row>
    <row r="21" spans="22:30" x14ac:dyDescent="0.25">
      <c r="V21" s="50"/>
      <c r="W21" s="50"/>
      <c r="X21" s="50"/>
      <c r="Y21" s="57"/>
      <c r="Z21" s="57"/>
      <c r="AA21" s="50"/>
      <c r="AB21" s="50"/>
      <c r="AC21" s="50"/>
      <c r="AD21" s="50"/>
    </row>
    <row r="22" spans="22:30" x14ac:dyDescent="0.25">
      <c r="V22" s="50"/>
      <c r="W22" s="50"/>
      <c r="X22" s="50"/>
      <c r="Y22" s="55"/>
      <c r="Z22" s="55"/>
      <c r="AA22" s="50"/>
      <c r="AB22" s="50"/>
      <c r="AC22" s="50"/>
      <c r="AD22" s="50"/>
    </row>
    <row r="23" spans="22:30" x14ac:dyDescent="0.25">
      <c r="V23" s="50"/>
      <c r="W23" s="52"/>
      <c r="X23" s="52"/>
      <c r="Y23" s="55"/>
      <c r="Z23" s="58"/>
      <c r="AA23" s="50"/>
      <c r="AB23" s="50"/>
      <c r="AC23" s="50"/>
      <c r="AD23" s="50"/>
    </row>
    <row r="24" spans="22:30" x14ac:dyDescent="0.25">
      <c r="V24" s="50"/>
      <c r="W24" s="50"/>
      <c r="X24" s="50"/>
      <c r="Y24" s="57"/>
      <c r="Z24" s="57"/>
      <c r="AA24" s="50"/>
      <c r="AB24" s="50"/>
      <c r="AC24" s="50"/>
      <c r="AD24" s="50"/>
    </row>
    <row r="25" spans="22:30" x14ac:dyDescent="0.25">
      <c r="V25" s="50"/>
      <c r="W25" s="52"/>
      <c r="X25" s="52"/>
      <c r="Y25" s="58"/>
      <c r="Z25" s="58"/>
      <c r="AA25" s="50"/>
      <c r="AB25" s="50"/>
      <c r="AC25" s="50"/>
      <c r="AD25" s="50"/>
    </row>
    <row r="26" spans="22:30" x14ac:dyDescent="0.25">
      <c r="V26" s="50"/>
      <c r="W26" s="52"/>
      <c r="X26" s="52"/>
      <c r="Y26" s="58"/>
      <c r="Z26" s="57"/>
      <c r="AA26" s="50"/>
      <c r="AB26" s="50"/>
      <c r="AC26" s="50"/>
      <c r="AD26" s="50"/>
    </row>
    <row r="27" spans="22:30" x14ac:dyDescent="0.25">
      <c r="V27" s="50"/>
      <c r="W27" s="50"/>
      <c r="X27" s="50"/>
      <c r="Y27" s="57"/>
      <c r="Z27" s="55"/>
      <c r="AA27" s="50"/>
      <c r="AB27" s="50"/>
      <c r="AC27" s="50"/>
      <c r="AD27" s="50"/>
    </row>
    <row r="28" spans="22:30" x14ac:dyDescent="0.25">
      <c r="V28" s="50"/>
      <c r="W28" s="50"/>
      <c r="X28" s="50"/>
      <c r="Y28" s="57"/>
      <c r="Z28" s="55"/>
      <c r="AA28" s="50"/>
      <c r="AB28" s="50"/>
      <c r="AC28" s="50"/>
      <c r="AD28" s="50"/>
    </row>
    <row r="29" spans="22:30" x14ac:dyDescent="0.25">
      <c r="V29" s="50"/>
      <c r="W29" s="50"/>
      <c r="X29" s="50"/>
      <c r="Y29" s="50"/>
      <c r="Z29" s="50"/>
      <c r="AA29" s="50"/>
      <c r="AB29" s="50"/>
      <c r="AC29" s="50"/>
      <c r="AD29" s="50"/>
    </row>
    <row r="30" spans="22:30" x14ac:dyDescent="0.25">
      <c r="V30" s="50"/>
      <c r="W30" s="50"/>
      <c r="X30" s="50"/>
      <c r="Y30" s="50"/>
      <c r="Z30" s="50"/>
      <c r="AA30" s="50"/>
      <c r="AB30" s="50"/>
      <c r="AC30" s="50"/>
      <c r="AD30" s="50"/>
    </row>
    <row r="31" spans="22:30" x14ac:dyDescent="0.25">
      <c r="V31" s="50"/>
      <c r="W31" s="50"/>
      <c r="X31" s="50"/>
      <c r="Y31" s="50"/>
      <c r="Z31" s="50"/>
      <c r="AA31" s="50"/>
      <c r="AB31" s="50"/>
      <c r="AC31" s="50"/>
      <c r="AD31" s="50"/>
    </row>
    <row r="32" spans="22:30" x14ac:dyDescent="0.25">
      <c r="V32" s="50"/>
      <c r="W32" s="50"/>
      <c r="X32" s="50"/>
      <c r="Y32" s="50"/>
      <c r="Z32" s="50"/>
      <c r="AA32" s="50"/>
      <c r="AB32" s="50"/>
      <c r="AC32" s="50"/>
      <c r="AD32" s="50"/>
    </row>
    <row r="33" spans="22:30" x14ac:dyDescent="0.25">
      <c r="V33" s="50"/>
      <c r="W33" s="50"/>
      <c r="X33" s="50"/>
      <c r="Y33" s="50"/>
      <c r="Z33" s="50"/>
      <c r="AA33" s="50"/>
      <c r="AB33" s="50"/>
      <c r="AC33" s="50"/>
      <c r="AD33" s="50"/>
    </row>
  </sheetData>
  <sortState ref="A4:Q14">
    <sortCondition descending="1" ref="P4:P14"/>
  </sortState>
  <mergeCells count="9">
    <mergeCell ref="A1:E1"/>
    <mergeCell ref="F1:O1"/>
    <mergeCell ref="P1:Q2"/>
    <mergeCell ref="A2:E2"/>
    <mergeCell ref="F2:G2"/>
    <mergeCell ref="H2:I2"/>
    <mergeCell ref="J2:K2"/>
    <mergeCell ref="L2:M2"/>
    <mergeCell ref="N2:O2"/>
  </mergeCells>
  <phoneticPr fontId="8" type="noConversion"/>
  <pageMargins left="0.70866141732283472" right="0.70866141732283472" top="0.78740157480314965" bottom="0.78740157480314965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Pořadí aktuální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kremiss</dc:creator>
  <cp:lastModifiedBy>kremis</cp:lastModifiedBy>
  <cp:lastPrinted>2012-09-30T08:46:57Z</cp:lastPrinted>
  <dcterms:created xsi:type="dcterms:W3CDTF">2010-09-12T12:18:59Z</dcterms:created>
  <dcterms:modified xsi:type="dcterms:W3CDTF">2012-09-30T16:01:29Z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everlance.DocumentTagging.ClassificationMark.P00">
    <vt:lpwstr>&lt;ClassificationMark xmlns:xsi="http://www.w3.org/2001/XMLSchema-instance" xmlns:xsd="http://www.w3.org/2001/XMLSchema" margin="NaN" class="C0" owner="kremiss" position="TopRight" marginX="0" marginY="0" classifiedOn="2011-06-12T09:19:14.296875+02:00"</vt:lpwstr>
  </property>
  <property fmtid="{D5CDD505-2E9C-101B-9397-08002B2CF9AE}" pid="3" name="Cleverlance.DocumentTagging.ClassificationMark.P01">
    <vt:lpwstr> showPrintedBy="true" showPrintDate="true" language="cs" ApplicationVersion="Microsoft Excel, 11.0" addinVersion="5.2.1.8" template="Black"&gt;&lt;history bulk="false" class="Soukromé / Private" code="C0" user="PLZEN\JH63CZPL" date="2011-06-12T09:19:24.187</vt:lpwstr>
  </property>
  <property fmtid="{D5CDD505-2E9C-101B-9397-08002B2CF9AE}" pid="4" name="Cleverlance.DocumentTagging.ClassificationMark.P02">
    <vt:lpwstr>5+02:00" note="" /&gt;&lt;recipients /&gt;&lt;documentOwners /&gt;&lt;/ClassificationMark&gt;</vt:lpwstr>
  </property>
  <property fmtid="{D5CDD505-2E9C-101B-9397-08002B2CF9AE}" pid="5" name="Cleverlance.DocumentTagging.ClassificationMark">
    <vt:lpwstr>￼PARTS:3</vt:lpwstr>
  </property>
  <property fmtid="{D5CDD505-2E9C-101B-9397-08002B2CF9AE}" pid="6" name="DocumentClasification">
    <vt:lpwstr>Soukromé / Private</vt:lpwstr>
  </property>
</Properties>
</file>